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15195" windowHeight="7935"/>
  </bookViews>
  <sheets>
    <sheet name="2020-2025" sheetId="6" r:id="rId1"/>
  </sheets>
  <definedNames>
    <definedName name="_xlnm.Print_Area" localSheetId="0">'2020-2025'!$B$1:$J$92</definedName>
  </definedNames>
  <calcPr calcId="145621" iterate="1"/>
</workbook>
</file>

<file path=xl/calcChain.xml><?xml version="1.0" encoding="utf-8"?>
<calcChain xmlns="http://schemas.openxmlformats.org/spreadsheetml/2006/main">
  <c r="E38" i="6" l="1"/>
  <c r="F38" i="6"/>
  <c r="G38" i="6"/>
  <c r="H38" i="6"/>
  <c r="I38" i="6"/>
  <c r="D38" i="6"/>
  <c r="H41" i="6"/>
  <c r="H31" i="6"/>
  <c r="H26" i="6"/>
  <c r="H19" i="6"/>
  <c r="I48" i="6"/>
  <c r="H48" i="6"/>
  <c r="G87" i="6"/>
  <c r="F87" i="6"/>
  <c r="E87" i="6"/>
  <c r="G83" i="6"/>
  <c r="F83" i="6"/>
  <c r="E83" i="6"/>
  <c r="G79" i="6"/>
  <c r="F79" i="6"/>
  <c r="E79" i="6"/>
  <c r="G75" i="6"/>
  <c r="F75" i="6"/>
  <c r="E75" i="6"/>
  <c r="G68" i="6"/>
  <c r="F68" i="6"/>
  <c r="E68" i="6"/>
  <c r="G64" i="6"/>
  <c r="F64" i="6"/>
  <c r="E64" i="6"/>
  <c r="G60" i="6"/>
  <c r="F60" i="6"/>
  <c r="E60" i="6"/>
  <c r="G53" i="6"/>
  <c r="F53" i="6"/>
  <c r="E53" i="6"/>
  <c r="G48" i="6"/>
  <c r="F48" i="6"/>
  <c r="E48" i="6"/>
  <c r="G41" i="6"/>
  <c r="F41" i="6"/>
  <c r="E41" i="6"/>
  <c r="G31" i="6"/>
  <c r="F31" i="6"/>
  <c r="E31" i="6"/>
  <c r="G26" i="6"/>
  <c r="F26" i="6"/>
  <c r="E26" i="6"/>
  <c r="G19" i="6"/>
  <c r="G18" i="6" s="1"/>
  <c r="F19" i="6"/>
  <c r="F17" i="6" s="1"/>
  <c r="E19" i="6"/>
  <c r="E17" i="6" s="1"/>
  <c r="F18" i="6" l="1"/>
  <c r="G17" i="6"/>
  <c r="E18" i="6"/>
  <c r="D26" i="6"/>
  <c r="H83" i="6"/>
  <c r="I26" i="6"/>
  <c r="I87" i="6"/>
  <c r="H87" i="6"/>
  <c r="D87" i="6"/>
  <c r="I83" i="6"/>
  <c r="D83" i="6"/>
  <c r="I79" i="6"/>
  <c r="H79" i="6"/>
  <c r="D79" i="6"/>
  <c r="I31" i="6"/>
  <c r="D31" i="6"/>
  <c r="D19" i="6" l="1"/>
  <c r="I75" i="6" l="1"/>
  <c r="I68" i="6"/>
  <c r="I60" i="6"/>
  <c r="I53" i="6"/>
  <c r="I41" i="6"/>
  <c r="I19" i="6"/>
  <c r="I64" i="6"/>
  <c r="H64" i="6"/>
  <c r="D64" i="6"/>
  <c r="I17" i="6" l="1"/>
  <c r="I18" i="6"/>
  <c r="D68" i="6"/>
  <c r="D60" i="6"/>
  <c r="D53" i="6"/>
  <c r="D48" i="6"/>
  <c r="D41" i="6"/>
  <c r="H75" i="6"/>
  <c r="H68" i="6" l="1"/>
  <c r="H53" i="6"/>
  <c r="H60" i="6"/>
  <c r="H18" i="6" l="1"/>
  <c r="H17" i="6"/>
  <c r="D75" i="6" l="1"/>
  <c r="D18" i="6" l="1"/>
  <c r="D17" i="6"/>
  <c r="G16" i="6"/>
  <c r="F16" i="6"/>
  <c r="E16" i="6"/>
  <c r="D16" i="6"/>
  <c r="G15" i="6"/>
  <c r="F15" i="6"/>
  <c r="E15" i="6"/>
  <c r="D15" i="6"/>
</calcChain>
</file>

<file path=xl/sharedStrings.xml><?xml version="1.0" encoding="utf-8"?>
<sst xmlns="http://schemas.openxmlformats.org/spreadsheetml/2006/main" count="114" uniqueCount="60">
  <si>
    <t>Наименование показателя</t>
  </si>
  <si>
    <t>2020 год</t>
  </si>
  <si>
    <t>в том числе:</t>
  </si>
  <si>
    <t xml:space="preserve">из них </t>
  </si>
  <si>
    <t>за счёт средств бюджета города</t>
  </si>
  <si>
    <t>за счёт межбюджетных трансфертов</t>
  </si>
  <si>
    <t>3</t>
  </si>
  <si>
    <t>2</t>
  </si>
  <si>
    <t>1</t>
  </si>
  <si>
    <t>тыс. руб.</t>
  </si>
  <si>
    <t>из них текущие расходы</t>
  </si>
  <si>
    <t xml:space="preserve">          АИП </t>
  </si>
  <si>
    <t xml:space="preserve">           АИП </t>
  </si>
  <si>
    <t xml:space="preserve">           АИП</t>
  </si>
  <si>
    <t>в том  числе текущие расходы</t>
  </si>
  <si>
    <t>в том  числе АИП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</si>
  <si>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</si>
  <si>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</si>
  <si>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</si>
  <si>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</si>
  <si>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</si>
  <si>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</si>
  <si>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</si>
  <si>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</si>
  <si>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</si>
  <si>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</si>
  <si>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№
 п/п</t>
  </si>
  <si>
    <t>Расходы на реализацию муниципальных программ города Твери - всего</t>
  </si>
  <si>
    <t>2021 год</t>
  </si>
  <si>
    <t xml:space="preserve"> МП «Развитие образования города Твери» </t>
  </si>
  <si>
    <t xml:space="preserve">МП  «Развитие культуры города Твери» </t>
  </si>
  <si>
    <t xml:space="preserve">МП  «Развитие физической культуры, спорта и молодежной политики города Твери»  </t>
  </si>
  <si>
    <t xml:space="preserve">МП «Социальная поддержка населения города Твери» </t>
  </si>
  <si>
    <t xml:space="preserve">МП «Коммунальное хозяйство города Твери» </t>
  </si>
  <si>
    <t xml:space="preserve">МП «Дорожное хозяйство и общественный транспорт города Твери» </t>
  </si>
  <si>
    <t xml:space="preserve">МП «Обеспечение правопорядка и безопасности населения города Твери» </t>
  </si>
  <si>
    <t xml:space="preserve"> МП «Управление муниципальной собственностью» </t>
  </si>
  <si>
    <t xml:space="preserve">МП «Развитие информационных ресурсов города Твери» </t>
  </si>
  <si>
    <t>МП  «Формирование современной городской среды»</t>
  </si>
  <si>
    <t xml:space="preserve"> МП «Содействие развитию туризма в городе Твери» </t>
  </si>
  <si>
    <t xml:space="preserve">МП «Обеспечение доступным жильем населения города Твери» </t>
  </si>
  <si>
    <t xml:space="preserve">МП «Содействие экономическому развитию города Твери» </t>
  </si>
  <si>
    <t>на долгосрочный период до 2025 года</t>
  </si>
  <si>
    <t xml:space="preserve">Показатели финансового обеспечения муниципальных программ города Твери на 2020 - 2025 годы
</t>
  </si>
  <si>
    <t>2022 год</t>
  </si>
  <si>
    <t>2023 год</t>
  </si>
  <si>
    <t>2024 год</t>
  </si>
  <si>
    <t>2025 год</t>
  </si>
  <si>
    <t>14</t>
  </si>
  <si>
    <t xml:space="preserve">МП «Участие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города Твери» </t>
  </si>
  <si>
    <t>к  бюджетному прогнозу города Твери</t>
  </si>
  <si>
    <t>Редакция  18.01.21</t>
  </si>
  <si>
    <t>».</t>
  </si>
  <si>
    <t>Л.И. Конопатова</t>
  </si>
  <si>
    <t xml:space="preserve">Исполняющий обязанности начальника
департамента финансов администрации
города Твери                                               
</t>
  </si>
  <si>
    <t>к постановлению</t>
  </si>
  <si>
    <t>Администрации города Твери</t>
  </si>
  <si>
    <t>«Приложение 3</t>
  </si>
  <si>
    <t>Приложение 4</t>
  </si>
  <si>
    <t>от  «27» января 2021 № 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</si>
</sst>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0000"/>
  </numFmts>
  <fonts count="30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FFFF00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FF00"/>
      <name val="Times New Roman"/>
      <family val="1"/>
      <charset val="204"/>
    </font>
    <font>
      <sz val="12"/>
      <color theme="9" tint="-0.499984740745262"/>
      <name val="Calibri"/>
      <family val="2"/>
      <charset val="204"/>
      <scheme val="minor"/>
    </font>
    <font>
      <sz val="11"/>
      <color theme="9" tint="-0.499984740745262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FFFF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2"/>
      <color rgb="FFC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7" fillId="0" borderId="0" xfId="0" applyFont="1"/>
    <xf numFmtId="0" fontId="18" fillId="0" borderId="0" xfId="0" applyFont="1"/>
    <xf numFmtId="164" fontId="19" fillId="0" borderId="1" xfId="0" applyNumberFormat="1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0" fontId="21" fillId="0" borderId="0" xfId="0" applyNumberFormat="1" applyFont="1" applyAlignment="1">
      <alignment horizontal="center" vertical="center"/>
    </xf>
    <xf numFmtId="0" fontId="22" fillId="0" borderId="0" xfId="0" applyFont="1"/>
    <xf numFmtId="0" fontId="14" fillId="0" borderId="0" xfId="0" applyFont="1"/>
    <xf numFmtId="0" fontId="23" fillId="0" borderId="0" xfId="0" applyFont="1" applyAlignment="1">
      <alignment horizontal="right" vertical="center" wrapText="1"/>
    </xf>
    <xf numFmtId="164" fontId="23" fillId="0" borderId="0" xfId="0" applyNumberFormat="1" applyFont="1" applyAlignment="1">
      <alignment vertical="center" wrapText="1"/>
    </xf>
    <xf numFmtId="0" fontId="23" fillId="0" borderId="0" xfId="0" applyFont="1"/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64" fontId="12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left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left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/>
    <xf numFmtId="0" fontId="4" fillId="0" borderId="0" xfId="0" applyFont="1" applyFill="1" applyAlignment="1">
      <alignment horizontal="center"/>
    </xf>
    <xf numFmtId="49" fontId="25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27" fillId="0" borderId="0" xfId="0" applyFont="1"/>
    <xf numFmtId="4" fontId="2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164" fontId="27" fillId="0" borderId="0" xfId="0" applyNumberFormat="1" applyFont="1" applyAlignment="1">
      <alignment horizontal="center"/>
    </xf>
    <xf numFmtId="164" fontId="27" fillId="0" borderId="0" xfId="0" applyNumberFormat="1" applyFont="1" applyAlignment="1">
      <alignment vertical="center" wrapText="1"/>
    </xf>
    <xf numFmtId="164" fontId="27" fillId="0" borderId="0" xfId="0" applyNumberFormat="1" applyFont="1" applyAlignment="1">
      <alignment horizontal="center" vertical="center" wrapText="1"/>
    </xf>
    <xf numFmtId="164" fontId="27" fillId="0" borderId="0" xfId="0" applyNumberFormat="1" applyFont="1" applyBorder="1" applyAlignment="1">
      <alignment vertical="center" wrapText="1"/>
    </xf>
    <xf numFmtId="164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164" fontId="27" fillId="0" borderId="0" xfId="0" applyNumberFormat="1" applyFont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 applyBorder="1" applyAlignment="1">
      <alignment horizontal="right" wrapText="1"/>
    </xf>
    <xf numFmtId="164" fontId="29" fillId="0" borderId="1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164" fontId="25" fillId="0" borderId="0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right" vertical="center" wrapText="1"/>
    </xf>
    <xf numFmtId="0" fontId="22" fillId="0" borderId="0" xfId="0" applyFont="1" applyFill="1" applyAlignment="1">
      <alignment wrapText="1"/>
    </xf>
    <xf numFmtId="0" fontId="23" fillId="0" borderId="0" xfId="0" applyFont="1" applyFill="1" applyAlignment="1">
      <alignment vertical="center" wrapText="1"/>
    </xf>
    <xf numFmtId="0" fontId="23" fillId="0" borderId="0" xfId="0" applyFont="1" applyFill="1"/>
    <xf numFmtId="0" fontId="0" fillId="0" borderId="0" xfId="0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164" fontId="7" fillId="0" borderId="3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wrapText="1"/>
    </xf>
    <xf numFmtId="164" fontId="7" fillId="0" borderId="0" xfId="0" applyNumberFormat="1" applyFont="1" applyFill="1" applyBorder="1" applyAlignment="1">
      <alignment horizontal="center" wrapText="1"/>
    </xf>
    <xf numFmtId="0" fontId="27" fillId="0" borderId="0" xfId="0" applyFont="1" applyAlignment="1"/>
    <xf numFmtId="164" fontId="0" fillId="0" borderId="0" xfId="0" applyNumberFormat="1" applyAlignment="1">
      <alignment horizontal="center" wrapText="1"/>
    </xf>
    <xf numFmtId="0" fontId="0" fillId="0" borderId="0" xfId="0" applyAlignment="1"/>
    <xf numFmtId="0" fontId="7" fillId="0" borderId="0" xfId="0" applyFont="1" applyFill="1" applyBorder="1" applyAlignment="1">
      <alignment horizontal="left" vertical="top" wrapText="1"/>
    </xf>
    <xf numFmtId="49" fontId="26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right"/>
    </xf>
    <xf numFmtId="164" fontId="7" fillId="0" borderId="0" xfId="0" applyNumberFormat="1" applyFont="1" applyFill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164" fontId="16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164" fontId="16" fillId="0" borderId="0" xfId="0" applyNumberFormat="1" applyFont="1" applyBorder="1" applyAlignment="1">
      <alignment vertical="center" wrapText="1"/>
    </xf>
    <xf numFmtId="165" fontId="6" fillId="0" borderId="2" xfId="0" applyNumberFormat="1" applyFont="1" applyFill="1" applyBorder="1" applyAlignment="1">
      <alignment horizontal="left" vertical="center" wrapText="1"/>
    </xf>
    <xf numFmtId="165" fontId="0" fillId="0" borderId="0" xfId="0" applyNumberFormat="1" applyFont="1" applyAlignment="1">
      <alignment vertical="center" wrapText="1"/>
    </xf>
    <xf numFmtId="165" fontId="0" fillId="0" borderId="2" xfId="0" applyNumberFormat="1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164" fontId="27" fillId="0" borderId="2" xfId="0" applyNumberFormat="1" applyFont="1" applyBorder="1" applyAlignment="1">
      <alignment vertical="center" wrapText="1"/>
    </xf>
    <xf numFmtId="164" fontId="28" fillId="0" borderId="0" xfId="0" applyNumberFormat="1" applyFont="1" applyAlignment="1">
      <alignment vertical="center" wrapText="1"/>
    </xf>
    <xf numFmtId="164" fontId="11" fillId="0" borderId="2" xfId="0" applyNumberFormat="1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23" fillId="0" borderId="0" xfId="0" applyFont="1" applyAlignment="1">
      <alignment vertical="center" wrapText="1"/>
    </xf>
    <xf numFmtId="0" fontId="2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2"/>
  <sheetViews>
    <sheetView tabSelected="1" view="pageBreakPreview" topLeftCell="B1" zoomScaleNormal="100" zoomScaleSheetLayoutView="100" workbookViewId="0">
      <selection activeCell="F4" sqref="F4:I4"/>
    </sheetView>
  </sheetViews>
  <sheetFormatPr defaultRowHeight="15" x14ac:dyDescent="0.25"/>
  <cols>
    <col min="1" max="1" width="20.28515625" customWidth="1"/>
    <col min="2" max="2" width="4.5703125" style="54" customWidth="1"/>
    <col min="3" max="3" width="53.7109375" customWidth="1"/>
    <col min="4" max="4" width="13.7109375" customWidth="1"/>
    <col min="5" max="5" width="12.85546875" style="29" customWidth="1"/>
    <col min="6" max="6" width="13.140625" style="20" customWidth="1"/>
    <col min="7" max="7" width="13.28515625" customWidth="1"/>
    <col min="8" max="8" width="13.7109375" style="8" customWidth="1"/>
    <col min="9" max="9" width="13.28515625" customWidth="1"/>
    <col min="10" max="10" width="2.7109375" style="92" customWidth="1"/>
    <col min="11" max="11" width="30.28515625" style="59" customWidth="1"/>
    <col min="12" max="12" width="22.85546875" style="24" customWidth="1"/>
    <col min="13" max="13" width="11.28515625" customWidth="1"/>
  </cols>
  <sheetData>
    <row r="1" spans="2:12" ht="15.75" x14ac:dyDescent="0.25">
      <c r="F1" s="102" t="s">
        <v>58</v>
      </c>
      <c r="G1" s="102"/>
      <c r="H1" s="102"/>
      <c r="I1" s="102"/>
    </row>
    <row r="2" spans="2:12" ht="15.75" x14ac:dyDescent="0.25">
      <c r="F2" s="102" t="s">
        <v>55</v>
      </c>
      <c r="G2" s="102"/>
      <c r="H2" s="102"/>
      <c r="I2" s="102"/>
    </row>
    <row r="3" spans="2:12" ht="15.75" x14ac:dyDescent="0.25">
      <c r="F3" s="102" t="s">
        <v>56</v>
      </c>
      <c r="G3" s="102"/>
      <c r="H3" s="102"/>
      <c r="I3" s="102"/>
    </row>
    <row r="4" spans="2:12" ht="15.75" x14ac:dyDescent="0.25">
      <c r="F4" s="102" t="s">
        <v>59</v>
      </c>
      <c r="G4" s="102"/>
      <c r="H4" s="102"/>
      <c r="I4" s="102"/>
    </row>
    <row r="6" spans="2:12" ht="19.899999999999999" customHeight="1" x14ac:dyDescent="0.25">
      <c r="F6" s="122" t="s">
        <v>57</v>
      </c>
      <c r="G6" s="122"/>
      <c r="H6" s="122"/>
      <c r="I6" s="122"/>
      <c r="J6" s="86"/>
    </row>
    <row r="7" spans="2:12" ht="23.45" customHeight="1" x14ac:dyDescent="0.25">
      <c r="E7" s="122" t="s">
        <v>50</v>
      </c>
      <c r="F7" s="124"/>
      <c r="G7" s="124"/>
      <c r="H7" s="124"/>
      <c r="I7" s="124"/>
      <c r="J7" s="87"/>
    </row>
    <row r="8" spans="2:12" ht="20.45" customHeight="1" x14ac:dyDescent="0.25">
      <c r="F8" s="122" t="s">
        <v>42</v>
      </c>
      <c r="G8" s="122"/>
      <c r="H8" s="122"/>
      <c r="I8" s="122"/>
      <c r="J8" s="86"/>
    </row>
    <row r="9" spans="2:12" ht="10.5" customHeight="1" x14ac:dyDescent="0.25">
      <c r="F9" s="123"/>
      <c r="G9" s="123"/>
      <c r="H9" s="123"/>
      <c r="I9" s="123"/>
      <c r="J9" s="88"/>
    </row>
    <row r="10" spans="2:12" ht="10.5" customHeight="1" x14ac:dyDescent="0.3">
      <c r="F10" s="31"/>
      <c r="G10" s="31"/>
      <c r="H10" s="32"/>
      <c r="I10" s="33"/>
      <c r="J10" s="89"/>
      <c r="L10" s="34"/>
    </row>
    <row r="11" spans="2:12" ht="24" customHeight="1" x14ac:dyDescent="0.25">
      <c r="B11" s="120" t="s">
        <v>43</v>
      </c>
      <c r="C11" s="120"/>
      <c r="D11" s="120"/>
      <c r="E11" s="120"/>
      <c r="F11" s="120"/>
      <c r="G11" s="120"/>
      <c r="H11" s="121"/>
      <c r="I11" s="121"/>
      <c r="J11" s="90"/>
      <c r="K11" s="118"/>
      <c r="L11" s="119"/>
    </row>
    <row r="12" spans="2:12" ht="15.75" x14ac:dyDescent="0.25">
      <c r="C12" s="1"/>
      <c r="D12" s="1"/>
      <c r="E12" s="30"/>
      <c r="F12" s="19"/>
      <c r="I12" s="2" t="s">
        <v>9</v>
      </c>
      <c r="J12" s="91"/>
      <c r="K12" s="108"/>
      <c r="L12" s="109"/>
    </row>
    <row r="13" spans="2:12" ht="29.45" customHeight="1" x14ac:dyDescent="0.25">
      <c r="B13" s="36" t="s">
        <v>26</v>
      </c>
      <c r="C13" s="37" t="s">
        <v>0</v>
      </c>
      <c r="D13" s="37" t="s">
        <v>1</v>
      </c>
      <c r="E13" s="37" t="s">
        <v>28</v>
      </c>
      <c r="F13" s="37" t="s">
        <v>44</v>
      </c>
      <c r="G13" s="37" t="s">
        <v>45</v>
      </c>
      <c r="H13" s="37" t="s">
        <v>46</v>
      </c>
      <c r="I13" s="37" t="s">
        <v>47</v>
      </c>
      <c r="J13" s="76"/>
      <c r="K13" s="110"/>
      <c r="L13" s="109"/>
    </row>
    <row r="14" spans="2:12" s="3" customFormat="1" ht="12.75" customHeight="1" x14ac:dyDescent="0.2">
      <c r="B14" s="38">
        <v>1</v>
      </c>
      <c r="C14" s="38">
        <v>2</v>
      </c>
      <c r="D14" s="38">
        <v>3</v>
      </c>
      <c r="E14" s="38">
        <v>4</v>
      </c>
      <c r="F14" s="39">
        <v>5</v>
      </c>
      <c r="G14" s="38">
        <v>6</v>
      </c>
      <c r="H14" s="38">
        <v>7</v>
      </c>
      <c r="I14" s="38">
        <v>8</v>
      </c>
      <c r="J14" s="77"/>
      <c r="K14" s="111"/>
      <c r="L14" s="112"/>
    </row>
    <row r="15" spans="2:12" ht="16.5" hidden="1" customHeight="1" x14ac:dyDescent="0.25">
      <c r="B15" s="14"/>
      <c r="C15" s="9" t="s">
        <v>10</v>
      </c>
      <c r="D15" s="7" t="e">
        <f>D25+D52+#REF!</f>
        <v>#REF!</v>
      </c>
      <c r="E15" s="7" t="e">
        <f>E25+E52+#REF!</f>
        <v>#REF!</v>
      </c>
      <c r="F15" s="21" t="e">
        <f>F25+F52+#REF!</f>
        <v>#REF!</v>
      </c>
      <c r="G15" s="7" t="e">
        <f>G25+G52+#REF!</f>
        <v>#REF!</v>
      </c>
      <c r="H15" s="7"/>
      <c r="I15" s="7"/>
      <c r="J15" s="78"/>
      <c r="L15" s="34"/>
    </row>
    <row r="16" spans="2:12" ht="16.5" hidden="1" customHeight="1" x14ac:dyDescent="0.25">
      <c r="B16" s="14"/>
      <c r="C16" s="9" t="s">
        <v>11</v>
      </c>
      <c r="D16" s="6">
        <f>D47</f>
        <v>0</v>
      </c>
      <c r="E16" s="6">
        <f>E47</f>
        <v>103926.8</v>
      </c>
      <c r="F16" s="22">
        <f>F47</f>
        <v>103926.8</v>
      </c>
      <c r="G16" s="6">
        <f>G47</f>
        <v>103926.8</v>
      </c>
      <c r="H16" s="6"/>
      <c r="I16" s="6"/>
      <c r="J16" s="79"/>
      <c r="L16" s="34"/>
    </row>
    <row r="17" spans="2:17" ht="30.75" customHeight="1" x14ac:dyDescent="0.25">
      <c r="B17" s="55"/>
      <c r="C17" s="51" t="s">
        <v>27</v>
      </c>
      <c r="D17" s="52">
        <f>D19+D26+D31+D38+D41+D48+D53+D60+D64+D68+D75+D79+D83+D87</f>
        <v>9781626.5999999978</v>
      </c>
      <c r="E17" s="52">
        <f t="shared" ref="E17:I17" si="0">E19+E26+E31+E38+E41+E48+E53+E60+E64+E68+E75+E79+E83+E87</f>
        <v>8721670</v>
      </c>
      <c r="F17" s="52">
        <f t="shared" si="0"/>
        <v>7362896.5999999996</v>
      </c>
      <c r="G17" s="52">
        <f t="shared" si="0"/>
        <v>6941462.5</v>
      </c>
      <c r="H17" s="52">
        <f t="shared" si="0"/>
        <v>6762710.2000000011</v>
      </c>
      <c r="I17" s="52">
        <f t="shared" si="0"/>
        <v>7161138.8000000017</v>
      </c>
      <c r="J17" s="80"/>
      <c r="K17" s="75" t="s">
        <v>51</v>
      </c>
      <c r="L17" s="25"/>
      <c r="M17" s="23"/>
      <c r="N17" s="23"/>
      <c r="O17" s="23"/>
      <c r="P17" s="23"/>
      <c r="Q17" s="23"/>
    </row>
    <row r="18" spans="2:17" ht="16.5" customHeight="1" x14ac:dyDescent="0.25">
      <c r="B18" s="15"/>
      <c r="C18" s="10" t="s">
        <v>2</v>
      </c>
      <c r="D18" s="74">
        <f>D19+D26+D31+D38+D41+D48+D53+D60+D64+D68+D75+D79+D83+D87</f>
        <v>9781626.5999999978</v>
      </c>
      <c r="E18" s="74">
        <f t="shared" ref="E18:I18" si="1">E19+E26+E31+E38+E41+E48+E53+E60+E64+E68+E75+E79+E83+E87</f>
        <v>8721670</v>
      </c>
      <c r="F18" s="74">
        <f t="shared" si="1"/>
        <v>7362896.5999999996</v>
      </c>
      <c r="G18" s="74">
        <f t="shared" si="1"/>
        <v>6941462.5</v>
      </c>
      <c r="H18" s="74">
        <f t="shared" si="1"/>
        <v>6762710.2000000011</v>
      </c>
      <c r="I18" s="74">
        <f t="shared" si="1"/>
        <v>7161138.8000000017</v>
      </c>
      <c r="J18" s="81"/>
      <c r="K18" s="60"/>
      <c r="L18" s="35"/>
    </row>
    <row r="19" spans="2:17" ht="20.45" customHeight="1" x14ac:dyDescent="0.25">
      <c r="B19" s="56" t="s">
        <v>8</v>
      </c>
      <c r="C19" s="57" t="s">
        <v>29</v>
      </c>
      <c r="D19" s="58">
        <f>D21+D24</f>
        <v>5481928.0999999996</v>
      </c>
      <c r="E19" s="58">
        <f>E21+E24</f>
        <v>5706606.6000000006</v>
      </c>
      <c r="F19" s="58">
        <f t="shared" ref="F19:G19" si="2">F21+F24</f>
        <v>4492523.4000000004</v>
      </c>
      <c r="G19" s="58">
        <f t="shared" si="2"/>
        <v>4476931</v>
      </c>
      <c r="H19" s="58">
        <f>H21+H24</f>
        <v>4284745.9000000004</v>
      </c>
      <c r="I19" s="58">
        <f>I21+I24</f>
        <v>4287145.9000000004</v>
      </c>
      <c r="J19" s="45"/>
      <c r="K19" s="61"/>
      <c r="L19" s="28"/>
    </row>
    <row r="20" spans="2:17" ht="15" customHeight="1" x14ac:dyDescent="0.25">
      <c r="B20" s="16"/>
      <c r="C20" s="10" t="s">
        <v>3</v>
      </c>
      <c r="D20" s="11"/>
      <c r="E20" s="11"/>
      <c r="F20" s="11"/>
      <c r="G20" s="11"/>
      <c r="H20" s="11"/>
      <c r="I20" s="11"/>
      <c r="J20" s="45"/>
      <c r="K20" s="60"/>
    </row>
    <row r="21" spans="2:17" ht="17.25" customHeight="1" x14ac:dyDescent="0.25">
      <c r="B21" s="48"/>
      <c r="C21" s="10" t="s">
        <v>4</v>
      </c>
      <c r="D21" s="11">
        <v>1312867.8999999999</v>
      </c>
      <c r="E21" s="11">
        <v>1366576.7</v>
      </c>
      <c r="F21" s="11">
        <v>1101653.3999999999</v>
      </c>
      <c r="G21" s="11">
        <v>1101653.3999999999</v>
      </c>
      <c r="H21" s="11">
        <v>1123789</v>
      </c>
      <c r="I21" s="11">
        <v>1124589</v>
      </c>
      <c r="J21" s="45"/>
      <c r="L21" s="27"/>
    </row>
    <row r="22" spans="2:17" ht="3" hidden="1" customHeight="1" x14ac:dyDescent="0.25">
      <c r="B22" s="17"/>
      <c r="C22" s="12" t="s">
        <v>14</v>
      </c>
      <c r="D22" s="13"/>
      <c r="E22" s="13"/>
      <c r="F22" s="13"/>
      <c r="G22" s="13"/>
      <c r="H22" s="13"/>
      <c r="I22" s="13"/>
      <c r="J22" s="42"/>
    </row>
    <row r="23" spans="2:17" ht="16.5" hidden="1" customHeight="1" x14ac:dyDescent="0.25">
      <c r="B23" s="17"/>
      <c r="C23" s="12" t="s">
        <v>12</v>
      </c>
      <c r="D23" s="13"/>
      <c r="E23" s="13"/>
      <c r="F23" s="13"/>
      <c r="G23" s="13"/>
      <c r="H23" s="13"/>
      <c r="I23" s="13"/>
      <c r="J23" s="42"/>
    </row>
    <row r="24" spans="2:17" ht="19.149999999999999" customHeight="1" x14ac:dyDescent="0.25">
      <c r="B24" s="17"/>
      <c r="C24" s="10" t="s">
        <v>5</v>
      </c>
      <c r="D24" s="11">
        <v>4169060.2</v>
      </c>
      <c r="E24" s="11">
        <v>4340029.9000000004</v>
      </c>
      <c r="F24" s="11">
        <v>3390870</v>
      </c>
      <c r="G24" s="11">
        <v>3375277.6</v>
      </c>
      <c r="H24" s="11">
        <v>3160956.9</v>
      </c>
      <c r="I24" s="11">
        <v>3162556.9</v>
      </c>
      <c r="J24" s="45"/>
      <c r="K24" s="62"/>
      <c r="L24" s="27"/>
      <c r="M24" s="27"/>
      <c r="N24" s="27"/>
    </row>
    <row r="25" spans="2:17" ht="14.25" hidden="1" customHeight="1" x14ac:dyDescent="0.25">
      <c r="B25" s="17"/>
      <c r="C25" s="12" t="s">
        <v>14</v>
      </c>
      <c r="D25" s="13"/>
      <c r="E25" s="13">
        <v>2374322.7000000002</v>
      </c>
      <c r="F25" s="13">
        <v>2374322.7000000002</v>
      </c>
      <c r="G25" s="13">
        <v>2374322.7000000002</v>
      </c>
      <c r="H25" s="13"/>
      <c r="I25" s="13"/>
      <c r="J25" s="42"/>
      <c r="L25" s="27"/>
      <c r="M25" s="27"/>
      <c r="N25" s="27"/>
    </row>
    <row r="26" spans="2:17" ht="21" customHeight="1" x14ac:dyDescent="0.25">
      <c r="B26" s="56" t="s">
        <v>7</v>
      </c>
      <c r="C26" s="57" t="s">
        <v>30</v>
      </c>
      <c r="D26" s="58">
        <f>D28+D30</f>
        <v>383447.6</v>
      </c>
      <c r="E26" s="58">
        <f>E28+E30</f>
        <v>399848.5</v>
      </c>
      <c r="F26" s="58">
        <f t="shared" ref="F26:G26" si="3">F28+F30</f>
        <v>399667.1</v>
      </c>
      <c r="G26" s="58">
        <f t="shared" si="3"/>
        <v>399667.1</v>
      </c>
      <c r="H26" s="58">
        <f>H28+H30</f>
        <v>988442.1</v>
      </c>
      <c r="I26" s="58">
        <f t="shared" ref="I26" si="4">I28+I30</f>
        <v>1286946.5</v>
      </c>
      <c r="J26" s="45"/>
      <c r="K26" s="63"/>
      <c r="L26" s="27"/>
      <c r="M26" s="27"/>
      <c r="N26" s="27"/>
    </row>
    <row r="27" spans="2:17" ht="16.149999999999999" customHeight="1" x14ac:dyDescent="0.25">
      <c r="B27" s="16"/>
      <c r="C27" s="10" t="s">
        <v>3</v>
      </c>
      <c r="D27" s="11"/>
      <c r="E27" s="11"/>
      <c r="F27" s="11"/>
      <c r="G27" s="11"/>
      <c r="H27" s="11"/>
      <c r="I27" s="11"/>
      <c r="J27" s="45"/>
      <c r="L27" s="27"/>
      <c r="M27" s="27"/>
      <c r="N27" s="27"/>
    </row>
    <row r="28" spans="2:17" ht="17.25" customHeight="1" x14ac:dyDescent="0.25">
      <c r="B28" s="48"/>
      <c r="C28" s="10" t="s">
        <v>4</v>
      </c>
      <c r="D28" s="11">
        <v>296656.5</v>
      </c>
      <c r="E28" s="11">
        <v>315563</v>
      </c>
      <c r="F28" s="11">
        <v>315381.59999999998</v>
      </c>
      <c r="G28" s="11">
        <v>315381.59999999998</v>
      </c>
      <c r="H28" s="11">
        <v>443156.6</v>
      </c>
      <c r="I28" s="11">
        <v>566130</v>
      </c>
      <c r="J28" s="45"/>
      <c r="L28" s="27"/>
      <c r="M28" s="27"/>
      <c r="N28" s="27"/>
    </row>
    <row r="29" spans="2:17" ht="15.75" hidden="1" x14ac:dyDescent="0.25">
      <c r="B29" s="16"/>
      <c r="C29" s="18" t="s">
        <v>5</v>
      </c>
      <c r="D29" s="13"/>
      <c r="E29" s="11"/>
      <c r="F29" s="11"/>
      <c r="G29" s="11"/>
      <c r="H29" s="11"/>
      <c r="I29" s="11"/>
      <c r="J29" s="45"/>
      <c r="L29" s="27"/>
      <c r="M29" s="27"/>
      <c r="N29" s="27"/>
    </row>
    <row r="30" spans="2:17" ht="15.75" x14ac:dyDescent="0.25">
      <c r="B30" s="16"/>
      <c r="C30" s="10" t="s">
        <v>5</v>
      </c>
      <c r="D30" s="11">
        <v>86791.1</v>
      </c>
      <c r="E30" s="11">
        <v>84285.5</v>
      </c>
      <c r="F30" s="11">
        <v>84285.5</v>
      </c>
      <c r="G30" s="11">
        <v>84285.5</v>
      </c>
      <c r="H30" s="11">
        <v>545285.5</v>
      </c>
      <c r="I30" s="11">
        <v>720816.5</v>
      </c>
      <c r="J30" s="45"/>
      <c r="L30" s="27"/>
      <c r="M30" s="27"/>
      <c r="N30" s="27"/>
    </row>
    <row r="31" spans="2:17" ht="33.6" customHeight="1" x14ac:dyDescent="0.25">
      <c r="B31" s="56" t="s">
        <v>6</v>
      </c>
      <c r="C31" s="57" t="s">
        <v>31</v>
      </c>
      <c r="D31" s="58">
        <f>D33+D35</f>
        <v>108193.2</v>
      </c>
      <c r="E31" s="58">
        <f>E33+E35</f>
        <v>98398.399999999994</v>
      </c>
      <c r="F31" s="58">
        <f t="shared" ref="F31:G31" si="5">F33+F35</f>
        <v>98951.599999999991</v>
      </c>
      <c r="G31" s="58">
        <f t="shared" si="5"/>
        <v>86800.4</v>
      </c>
      <c r="H31" s="58">
        <f>H33+H35</f>
        <v>114418.9</v>
      </c>
      <c r="I31" s="58">
        <f t="shared" ref="I31" si="6">I33+I35</f>
        <v>114418.9</v>
      </c>
      <c r="J31" s="45"/>
      <c r="K31" s="63"/>
      <c r="L31" s="27"/>
      <c r="M31" s="27"/>
      <c r="N31" s="27"/>
    </row>
    <row r="32" spans="2:17" ht="16.149999999999999" customHeight="1" x14ac:dyDescent="0.25">
      <c r="B32" s="16"/>
      <c r="C32" s="10" t="s">
        <v>3</v>
      </c>
      <c r="D32" s="11"/>
      <c r="E32" s="11"/>
      <c r="F32" s="11"/>
      <c r="G32" s="11"/>
      <c r="H32" s="11"/>
      <c r="I32" s="11"/>
      <c r="J32" s="45"/>
      <c r="L32" s="27"/>
      <c r="M32" s="27"/>
      <c r="N32" s="27"/>
    </row>
    <row r="33" spans="2:14" ht="18.600000000000001" customHeight="1" x14ac:dyDescent="0.25">
      <c r="B33" s="48"/>
      <c r="C33" s="10" t="s">
        <v>4</v>
      </c>
      <c r="D33" s="11">
        <v>94251.199999999997</v>
      </c>
      <c r="E33" s="11">
        <v>86800.4</v>
      </c>
      <c r="F33" s="11">
        <v>86800.4</v>
      </c>
      <c r="G33" s="11">
        <v>86800.4</v>
      </c>
      <c r="H33" s="11">
        <v>114418.9</v>
      </c>
      <c r="I33" s="11">
        <v>114418.9</v>
      </c>
      <c r="J33" s="82"/>
      <c r="K33" s="116"/>
      <c r="L33" s="27"/>
      <c r="M33" s="27"/>
      <c r="N33" s="27"/>
    </row>
    <row r="34" spans="2:14" s="8" customFormat="1" ht="15.6" hidden="1" customHeight="1" x14ac:dyDescent="0.25">
      <c r="B34" s="16"/>
      <c r="C34" s="18" t="s">
        <v>5</v>
      </c>
      <c r="D34" s="13"/>
      <c r="E34" s="13"/>
      <c r="F34" s="13"/>
      <c r="G34" s="13"/>
      <c r="H34" s="13"/>
      <c r="I34" s="13"/>
      <c r="J34" s="83"/>
      <c r="K34" s="117"/>
      <c r="L34" s="27"/>
      <c r="M34" s="27"/>
      <c r="N34" s="27"/>
    </row>
    <row r="35" spans="2:14" s="8" customFormat="1" ht="17.45" customHeight="1" x14ac:dyDescent="0.25">
      <c r="B35" s="16"/>
      <c r="C35" s="10" t="s">
        <v>5</v>
      </c>
      <c r="D35" s="11">
        <v>13942</v>
      </c>
      <c r="E35" s="11">
        <v>11598</v>
      </c>
      <c r="F35" s="11">
        <v>12151.2</v>
      </c>
      <c r="G35" s="11">
        <v>0</v>
      </c>
      <c r="H35" s="11">
        <v>0</v>
      </c>
      <c r="I35" s="11">
        <v>0</v>
      </c>
      <c r="J35" s="82"/>
      <c r="K35" s="117"/>
      <c r="L35" s="27"/>
      <c r="M35" s="27"/>
      <c r="N35" s="27"/>
    </row>
    <row r="36" spans="2:14" s="8" customFormat="1" ht="15.6" customHeight="1" x14ac:dyDescent="0.25">
      <c r="B36" s="40"/>
      <c r="C36" s="41"/>
      <c r="D36" s="42"/>
      <c r="E36" s="42"/>
      <c r="F36" s="42"/>
      <c r="G36" s="42"/>
      <c r="H36" s="42"/>
      <c r="I36" s="72"/>
      <c r="J36" s="72"/>
      <c r="K36" s="64"/>
      <c r="L36" s="27"/>
      <c r="M36" s="27"/>
      <c r="N36" s="27"/>
    </row>
    <row r="37" spans="2:14" s="8" customFormat="1" x14ac:dyDescent="0.25">
      <c r="B37" s="47" t="s">
        <v>8</v>
      </c>
      <c r="C37" s="47">
        <v>2</v>
      </c>
      <c r="D37" s="47">
        <v>3</v>
      </c>
      <c r="E37" s="47">
        <v>4</v>
      </c>
      <c r="F37" s="47">
        <v>5</v>
      </c>
      <c r="G37" s="47" t="s">
        <v>18</v>
      </c>
      <c r="H37" s="47" t="s">
        <v>19</v>
      </c>
      <c r="I37" s="47" t="s">
        <v>20</v>
      </c>
      <c r="J37" s="84"/>
      <c r="K37" s="64"/>
      <c r="L37" s="27"/>
      <c r="M37" s="27"/>
      <c r="N37" s="27"/>
    </row>
    <row r="38" spans="2:14" s="8" customFormat="1" ht="31.5" x14ac:dyDescent="0.25">
      <c r="B38" s="56" t="s">
        <v>16</v>
      </c>
      <c r="C38" s="57" t="s">
        <v>32</v>
      </c>
      <c r="D38" s="58">
        <f>D40</f>
        <v>78659.7</v>
      </c>
      <c r="E38" s="58">
        <f t="shared" ref="E38:I38" si="7">E40</f>
        <v>78846.399999999994</v>
      </c>
      <c r="F38" s="58">
        <f t="shared" si="7"/>
        <v>78846.399999999994</v>
      </c>
      <c r="G38" s="58">
        <f t="shared" si="7"/>
        <v>78846.399999999994</v>
      </c>
      <c r="H38" s="58">
        <f t="shared" si="7"/>
        <v>81678</v>
      </c>
      <c r="I38" s="58">
        <f t="shared" si="7"/>
        <v>81678</v>
      </c>
      <c r="J38" s="84"/>
      <c r="K38" s="64"/>
      <c r="L38" s="27"/>
      <c r="M38" s="27"/>
      <c r="N38" s="27"/>
    </row>
    <row r="39" spans="2:14" s="8" customFormat="1" ht="15.75" x14ac:dyDescent="0.25">
      <c r="B39" s="16"/>
      <c r="C39" s="10" t="s">
        <v>3</v>
      </c>
      <c r="D39" s="13"/>
      <c r="E39" s="13"/>
      <c r="F39" s="13"/>
      <c r="G39" s="13"/>
      <c r="H39" s="13"/>
      <c r="I39" s="13"/>
      <c r="J39" s="84"/>
      <c r="K39" s="64"/>
      <c r="L39" s="27"/>
      <c r="M39" s="27"/>
      <c r="N39" s="27"/>
    </row>
    <row r="40" spans="2:14" s="8" customFormat="1" ht="17.45" customHeight="1" x14ac:dyDescent="0.25">
      <c r="B40" s="48"/>
      <c r="C40" s="10" t="s">
        <v>4</v>
      </c>
      <c r="D40" s="11">
        <v>78659.7</v>
      </c>
      <c r="E40" s="11">
        <v>78846.399999999994</v>
      </c>
      <c r="F40" s="11">
        <v>78846.399999999994</v>
      </c>
      <c r="G40" s="11">
        <v>78846.399999999994</v>
      </c>
      <c r="H40" s="11">
        <v>81678</v>
      </c>
      <c r="I40" s="11">
        <v>81678</v>
      </c>
      <c r="J40" s="45"/>
      <c r="K40" s="64"/>
      <c r="L40" s="27"/>
      <c r="M40" s="27"/>
      <c r="N40" s="27"/>
    </row>
    <row r="41" spans="2:14" s="8" customFormat="1" ht="30.75" customHeight="1" x14ac:dyDescent="0.25">
      <c r="B41" s="56" t="s">
        <v>17</v>
      </c>
      <c r="C41" s="57" t="s">
        <v>40</v>
      </c>
      <c r="D41" s="58">
        <f t="shared" ref="D41" si="8">D43+D46</f>
        <v>94597.5</v>
      </c>
      <c r="E41" s="58">
        <f>E43+E46</f>
        <v>116968.4</v>
      </c>
      <c r="F41" s="58">
        <f t="shared" ref="F41:G41" si="9">F43+F46</f>
        <v>95028.4</v>
      </c>
      <c r="G41" s="58">
        <f t="shared" si="9"/>
        <v>88715</v>
      </c>
      <c r="H41" s="58">
        <f>H43+H46</f>
        <v>97255.9</v>
      </c>
      <c r="I41" s="58">
        <f t="shared" ref="I41" si="10">I43+I46</f>
        <v>98255.9</v>
      </c>
      <c r="J41" s="45"/>
      <c r="K41" s="69"/>
      <c r="L41" s="27"/>
      <c r="M41" s="27"/>
      <c r="N41" s="27"/>
    </row>
    <row r="42" spans="2:14" s="8" customFormat="1" ht="16.149999999999999" customHeight="1" x14ac:dyDescent="0.25">
      <c r="B42" s="16"/>
      <c r="C42" s="10" t="s">
        <v>3</v>
      </c>
      <c r="D42" s="13"/>
      <c r="E42" s="13"/>
      <c r="F42" s="13"/>
      <c r="G42" s="13"/>
      <c r="H42" s="71"/>
      <c r="I42" s="71"/>
      <c r="J42" s="42"/>
      <c r="K42" s="64"/>
      <c r="L42" s="27"/>
    </row>
    <row r="43" spans="2:14" s="8" customFormat="1" ht="15.75" customHeight="1" x14ac:dyDescent="0.25">
      <c r="B43" s="48"/>
      <c r="C43" s="10" t="s">
        <v>4</v>
      </c>
      <c r="D43" s="11">
        <v>56250.1</v>
      </c>
      <c r="E43" s="11">
        <v>70826.8</v>
      </c>
      <c r="F43" s="11">
        <v>70826.8</v>
      </c>
      <c r="G43" s="11">
        <v>70826.8</v>
      </c>
      <c r="H43" s="70">
        <v>79367.7</v>
      </c>
      <c r="I43" s="70">
        <v>80367.7</v>
      </c>
      <c r="J43" s="45"/>
      <c r="K43" s="64"/>
      <c r="L43" s="27"/>
    </row>
    <row r="44" spans="2:14" s="8" customFormat="1" ht="15.75" hidden="1" x14ac:dyDescent="0.25">
      <c r="B44" s="16"/>
      <c r="C44" s="12" t="s">
        <v>14</v>
      </c>
      <c r="D44" s="13"/>
      <c r="E44" s="13"/>
      <c r="F44" s="13"/>
      <c r="G44" s="13"/>
      <c r="H44" s="71"/>
      <c r="I44" s="71"/>
      <c r="J44" s="42"/>
      <c r="K44" s="64"/>
      <c r="L44" s="27"/>
    </row>
    <row r="45" spans="2:14" s="8" customFormat="1" ht="15.75" hidden="1" x14ac:dyDescent="0.25">
      <c r="B45" s="16"/>
      <c r="C45" s="12" t="s">
        <v>13</v>
      </c>
      <c r="D45" s="13"/>
      <c r="E45" s="13"/>
      <c r="F45" s="13"/>
      <c r="G45" s="13"/>
      <c r="H45" s="71"/>
      <c r="I45" s="71"/>
      <c r="J45" s="42"/>
      <c r="K45" s="64"/>
      <c r="L45" s="27"/>
    </row>
    <row r="46" spans="2:14" s="8" customFormat="1" ht="15.75" customHeight="1" x14ac:dyDescent="0.25">
      <c r="B46" s="16"/>
      <c r="C46" s="10" t="s">
        <v>5</v>
      </c>
      <c r="D46" s="11">
        <v>38347.4</v>
      </c>
      <c r="E46" s="11">
        <v>46141.599999999999</v>
      </c>
      <c r="F46" s="11">
        <v>24201.599999999999</v>
      </c>
      <c r="G46" s="11">
        <v>17888.2</v>
      </c>
      <c r="H46" s="70">
        <v>17888.2</v>
      </c>
      <c r="I46" s="70">
        <v>17888.2</v>
      </c>
      <c r="J46" s="45"/>
      <c r="K46" s="64"/>
      <c r="L46" s="27"/>
    </row>
    <row r="47" spans="2:14" s="8" customFormat="1" ht="15.75" hidden="1" x14ac:dyDescent="0.25">
      <c r="B47" s="16"/>
      <c r="C47" s="12" t="s">
        <v>15</v>
      </c>
      <c r="D47" s="13"/>
      <c r="E47" s="13">
        <v>103926.8</v>
      </c>
      <c r="F47" s="13">
        <v>103926.8</v>
      </c>
      <c r="G47" s="13">
        <v>103926.8</v>
      </c>
      <c r="H47" s="13"/>
      <c r="I47" s="13"/>
      <c r="J47" s="42"/>
      <c r="K47" s="64"/>
      <c r="L47" s="27"/>
    </row>
    <row r="48" spans="2:14" s="8" customFormat="1" ht="19.149999999999999" customHeight="1" x14ac:dyDescent="0.25">
      <c r="B48" s="56" t="s">
        <v>18</v>
      </c>
      <c r="C48" s="57" t="s">
        <v>33</v>
      </c>
      <c r="D48" s="58">
        <f t="shared" ref="D48" si="11">D50+D51</f>
        <v>499835.8</v>
      </c>
      <c r="E48" s="58">
        <f>E50+E51</f>
        <v>339689.3</v>
      </c>
      <c r="F48" s="58">
        <f t="shared" ref="F48:I48" si="12">F50+F51</f>
        <v>251711.1</v>
      </c>
      <c r="G48" s="58">
        <f t="shared" si="12"/>
        <v>10659.1</v>
      </c>
      <c r="H48" s="58">
        <f t="shared" si="12"/>
        <v>361488.8</v>
      </c>
      <c r="I48" s="58">
        <f t="shared" si="12"/>
        <v>383258.1</v>
      </c>
      <c r="J48" s="45"/>
      <c r="K48" s="65"/>
      <c r="L48" s="27"/>
    </row>
    <row r="49" spans="2:13" s="8" customFormat="1" ht="16.899999999999999" customHeight="1" x14ac:dyDescent="0.25">
      <c r="B49" s="16"/>
      <c r="C49" s="10" t="s">
        <v>3</v>
      </c>
      <c r="D49" s="11"/>
      <c r="E49" s="11"/>
      <c r="F49" s="11"/>
      <c r="G49" s="11"/>
      <c r="H49" s="70"/>
      <c r="I49" s="70"/>
      <c r="J49" s="45"/>
      <c r="K49" s="64"/>
      <c r="L49" s="27"/>
    </row>
    <row r="50" spans="2:13" s="8" customFormat="1" ht="18" customHeight="1" x14ac:dyDescent="0.25">
      <c r="B50" s="48"/>
      <c r="C50" s="10" t="s">
        <v>4</v>
      </c>
      <c r="D50" s="11">
        <v>14954.8</v>
      </c>
      <c r="E50" s="11">
        <v>21893.3</v>
      </c>
      <c r="F50" s="11">
        <v>12105.4</v>
      </c>
      <c r="G50" s="11">
        <v>10659.1</v>
      </c>
      <c r="H50" s="70">
        <v>361488.8</v>
      </c>
      <c r="I50" s="70">
        <v>383258.1</v>
      </c>
      <c r="J50" s="82"/>
      <c r="K50" s="113"/>
      <c r="L50" s="27"/>
    </row>
    <row r="51" spans="2:13" s="8" customFormat="1" ht="18.75" customHeight="1" x14ac:dyDescent="0.25">
      <c r="B51" s="16"/>
      <c r="C51" s="10" t="s">
        <v>5</v>
      </c>
      <c r="D51" s="11">
        <v>484881</v>
      </c>
      <c r="E51" s="11">
        <v>317796</v>
      </c>
      <c r="F51" s="11">
        <v>239605.7</v>
      </c>
      <c r="G51" s="11">
        <v>0</v>
      </c>
      <c r="H51" s="70">
        <v>0</v>
      </c>
      <c r="I51" s="70">
        <v>0</v>
      </c>
      <c r="J51" s="82"/>
      <c r="K51" s="115"/>
      <c r="L51" s="26"/>
    </row>
    <row r="52" spans="2:13" ht="15.75" hidden="1" x14ac:dyDescent="0.25">
      <c r="B52" s="16"/>
      <c r="C52" s="12" t="s">
        <v>14</v>
      </c>
      <c r="D52" s="13"/>
      <c r="E52" s="13">
        <v>1387.3</v>
      </c>
      <c r="F52" s="13">
        <v>1387.3</v>
      </c>
      <c r="G52" s="13">
        <v>1387.3</v>
      </c>
      <c r="H52" s="13"/>
      <c r="I52" s="13"/>
      <c r="J52" s="42"/>
      <c r="L52" s="27"/>
    </row>
    <row r="53" spans="2:13" ht="33" customHeight="1" x14ac:dyDescent="0.25">
      <c r="B53" s="56" t="s">
        <v>19</v>
      </c>
      <c r="C53" s="57" t="s">
        <v>34</v>
      </c>
      <c r="D53" s="58">
        <f t="shared" ref="D53" si="13">D55+D59</f>
        <v>2632912</v>
      </c>
      <c r="E53" s="58">
        <f>E55+E59</f>
        <v>1536008.3</v>
      </c>
      <c r="F53" s="58">
        <f t="shared" ref="F53:G53" si="14">F55+F59</f>
        <v>1611189</v>
      </c>
      <c r="G53" s="58">
        <f t="shared" si="14"/>
        <v>1469785.4</v>
      </c>
      <c r="H53" s="58">
        <f t="shared" ref="H53:I53" si="15">H55+H59</f>
        <v>487839.9</v>
      </c>
      <c r="I53" s="58">
        <f t="shared" si="15"/>
        <v>569070.69999999995</v>
      </c>
      <c r="J53" s="45"/>
      <c r="K53" s="63"/>
      <c r="L53" s="27"/>
    </row>
    <row r="54" spans="2:13" ht="15" customHeight="1" x14ac:dyDescent="0.25">
      <c r="B54" s="16"/>
      <c r="C54" s="10" t="s">
        <v>3</v>
      </c>
      <c r="D54" s="11"/>
      <c r="E54" s="11"/>
      <c r="F54" s="11"/>
      <c r="G54" s="11"/>
      <c r="H54" s="11"/>
      <c r="I54" s="11"/>
      <c r="J54" s="45"/>
      <c r="L54" s="27"/>
    </row>
    <row r="55" spans="2:13" ht="18.600000000000001" customHeight="1" x14ac:dyDescent="0.25">
      <c r="B55" s="48"/>
      <c r="C55" s="10" t="s">
        <v>4</v>
      </c>
      <c r="D55" s="11">
        <v>747791.9</v>
      </c>
      <c r="E55" s="11">
        <v>603182.9</v>
      </c>
      <c r="F55" s="11">
        <v>713189</v>
      </c>
      <c r="G55" s="11">
        <v>671785.4</v>
      </c>
      <c r="H55" s="11">
        <v>487839.9</v>
      </c>
      <c r="I55" s="11">
        <v>569070.69999999995</v>
      </c>
      <c r="J55" s="82"/>
      <c r="K55" s="105"/>
      <c r="L55" s="107"/>
      <c r="M55" s="27"/>
    </row>
    <row r="56" spans="2:13" ht="3" hidden="1" customHeight="1" x14ac:dyDescent="0.25">
      <c r="B56" s="16"/>
      <c r="C56" s="12" t="s">
        <v>14</v>
      </c>
      <c r="D56" s="13"/>
      <c r="E56" s="13"/>
      <c r="F56" s="13"/>
      <c r="G56" s="13"/>
      <c r="H56" s="13"/>
      <c r="I56" s="13"/>
      <c r="J56" s="42"/>
    </row>
    <row r="57" spans="2:13" ht="15.75" hidden="1" customHeight="1" x14ac:dyDescent="0.25">
      <c r="B57" s="16"/>
      <c r="C57" s="12" t="s">
        <v>13</v>
      </c>
      <c r="D57" s="13"/>
      <c r="E57" s="13"/>
      <c r="F57" s="13"/>
      <c r="G57" s="13"/>
      <c r="H57" s="13"/>
      <c r="I57" s="13"/>
      <c r="J57" s="42"/>
    </row>
    <row r="58" spans="2:13" ht="15.75" hidden="1" x14ac:dyDescent="0.25">
      <c r="B58" s="16"/>
      <c r="C58" s="18" t="s">
        <v>5</v>
      </c>
      <c r="D58" s="13"/>
      <c r="E58" s="13"/>
      <c r="F58" s="13"/>
      <c r="G58" s="13"/>
      <c r="H58" s="13"/>
      <c r="I58" s="13"/>
      <c r="J58" s="42"/>
    </row>
    <row r="59" spans="2:13" ht="20.45" customHeight="1" x14ac:dyDescent="0.25">
      <c r="B59" s="16"/>
      <c r="C59" s="10" t="s">
        <v>5</v>
      </c>
      <c r="D59" s="11">
        <v>1885120.1</v>
      </c>
      <c r="E59" s="11">
        <v>932825.4</v>
      </c>
      <c r="F59" s="11">
        <v>898000</v>
      </c>
      <c r="G59" s="11">
        <v>798000</v>
      </c>
      <c r="H59" s="11">
        <v>0</v>
      </c>
      <c r="I59" s="11">
        <v>0</v>
      </c>
      <c r="J59" s="82"/>
      <c r="K59" s="105"/>
      <c r="L59" s="106"/>
    </row>
    <row r="60" spans="2:13" ht="32.25" customHeight="1" x14ac:dyDescent="0.25">
      <c r="B60" s="56" t="s">
        <v>20</v>
      </c>
      <c r="C60" s="57" t="s">
        <v>35</v>
      </c>
      <c r="D60" s="58">
        <f t="shared" ref="D60:I60" si="16">D62+D63</f>
        <v>2385</v>
      </c>
      <c r="E60" s="58">
        <f>E62</f>
        <v>964</v>
      </c>
      <c r="F60" s="58">
        <f t="shared" ref="F60:G60" si="17">F62</f>
        <v>964</v>
      </c>
      <c r="G60" s="58">
        <f t="shared" si="17"/>
        <v>900</v>
      </c>
      <c r="H60" s="58">
        <f t="shared" si="16"/>
        <v>900</v>
      </c>
      <c r="I60" s="58">
        <f t="shared" si="16"/>
        <v>900</v>
      </c>
      <c r="J60" s="45"/>
      <c r="K60" s="63"/>
      <c r="L60" s="27"/>
    </row>
    <row r="61" spans="2:13" s="8" customFormat="1" ht="15.75" customHeight="1" x14ac:dyDescent="0.25">
      <c r="B61" s="16"/>
      <c r="C61" s="10" t="s">
        <v>3</v>
      </c>
      <c r="D61" s="11"/>
      <c r="E61" s="11"/>
      <c r="F61" s="11"/>
      <c r="G61" s="11"/>
      <c r="H61" s="11"/>
      <c r="I61" s="11"/>
      <c r="J61" s="45"/>
      <c r="K61" s="64"/>
      <c r="L61" s="27"/>
    </row>
    <row r="62" spans="2:13" s="8" customFormat="1" ht="17.45" customHeight="1" x14ac:dyDescent="0.25">
      <c r="B62" s="48"/>
      <c r="C62" s="10" t="s">
        <v>4</v>
      </c>
      <c r="D62" s="11">
        <v>2385</v>
      </c>
      <c r="E62" s="11">
        <v>964</v>
      </c>
      <c r="F62" s="11">
        <v>964</v>
      </c>
      <c r="G62" s="11">
        <v>900</v>
      </c>
      <c r="H62" s="11">
        <v>900</v>
      </c>
      <c r="I62" s="11">
        <v>900</v>
      </c>
      <c r="J62" s="45"/>
      <c r="K62" s="64"/>
      <c r="L62" s="27"/>
    </row>
    <row r="63" spans="2:13" s="8" customFormat="1" ht="15.75" hidden="1" x14ac:dyDescent="0.25">
      <c r="B63" s="16"/>
      <c r="C63" s="18" t="s">
        <v>5</v>
      </c>
      <c r="D63" s="11"/>
      <c r="E63" s="11"/>
      <c r="F63" s="11"/>
      <c r="G63" s="11"/>
      <c r="H63" s="11"/>
      <c r="I63" s="11"/>
      <c r="J63" s="45"/>
      <c r="K63" s="64"/>
      <c r="L63" s="27"/>
    </row>
    <row r="64" spans="2:13" s="8" customFormat="1" ht="31.9" customHeight="1" x14ac:dyDescent="0.25">
      <c r="B64" s="56" t="s">
        <v>21</v>
      </c>
      <c r="C64" s="57" t="s">
        <v>36</v>
      </c>
      <c r="D64" s="58">
        <f>D66</f>
        <v>2531.5</v>
      </c>
      <c r="E64" s="58">
        <f>E66</f>
        <v>5000</v>
      </c>
      <c r="F64" s="58">
        <f t="shared" ref="F64:G64" si="18">F66</f>
        <v>5000</v>
      </c>
      <c r="G64" s="58">
        <f t="shared" si="18"/>
        <v>5000</v>
      </c>
      <c r="H64" s="58">
        <f t="shared" ref="H64:I64" si="19">H66</f>
        <v>13162</v>
      </c>
      <c r="I64" s="58">
        <f t="shared" si="19"/>
        <v>13162</v>
      </c>
      <c r="J64" s="45"/>
      <c r="K64" s="65"/>
      <c r="L64" s="27"/>
    </row>
    <row r="65" spans="2:12" s="8" customFormat="1" ht="19.149999999999999" customHeight="1" x14ac:dyDescent="0.25">
      <c r="B65" s="16"/>
      <c r="C65" s="10" t="s">
        <v>3</v>
      </c>
      <c r="D65" s="11"/>
      <c r="E65" s="11"/>
      <c r="F65" s="11"/>
      <c r="G65" s="11"/>
      <c r="H65" s="11"/>
      <c r="I65" s="11"/>
      <c r="J65" s="45"/>
      <c r="K65" s="64"/>
      <c r="L65" s="27"/>
    </row>
    <row r="66" spans="2:12" s="8" customFormat="1" ht="16.5" customHeight="1" x14ac:dyDescent="0.25">
      <c r="B66" s="48"/>
      <c r="C66" s="10" t="s">
        <v>4</v>
      </c>
      <c r="D66" s="11">
        <v>2531.5</v>
      </c>
      <c r="E66" s="11">
        <v>5000</v>
      </c>
      <c r="F66" s="11">
        <v>5000</v>
      </c>
      <c r="G66" s="11">
        <v>5000</v>
      </c>
      <c r="H66" s="11">
        <v>13162</v>
      </c>
      <c r="I66" s="11">
        <v>13162</v>
      </c>
      <c r="J66" s="45"/>
      <c r="K66" s="64"/>
      <c r="L66" s="27"/>
    </row>
    <row r="67" spans="2:12" s="8" customFormat="1" ht="15.75" hidden="1" x14ac:dyDescent="0.25">
      <c r="B67" s="16"/>
      <c r="C67" s="18" t="s">
        <v>5</v>
      </c>
      <c r="D67" s="11"/>
      <c r="E67" s="11"/>
      <c r="F67" s="11"/>
      <c r="G67" s="11"/>
      <c r="H67" s="11"/>
      <c r="I67" s="11"/>
      <c r="J67" s="45"/>
      <c r="K67" s="64"/>
      <c r="L67" s="27"/>
    </row>
    <row r="68" spans="2:12" s="8" customFormat="1" ht="30.75" customHeight="1" x14ac:dyDescent="0.25">
      <c r="B68" s="56" t="s">
        <v>22</v>
      </c>
      <c r="C68" s="57" t="s">
        <v>37</v>
      </c>
      <c r="D68" s="58">
        <f t="shared" ref="D68" si="20">D73</f>
        <v>30009.200000000001</v>
      </c>
      <c r="E68" s="58">
        <f>E73</f>
        <v>25716.400000000001</v>
      </c>
      <c r="F68" s="58">
        <f t="shared" ref="F68:G68" si="21">F73</f>
        <v>25716.400000000001</v>
      </c>
      <c r="G68" s="58">
        <f t="shared" si="21"/>
        <v>25716.400000000001</v>
      </c>
      <c r="H68" s="58">
        <f>H73</f>
        <v>21114.2</v>
      </c>
      <c r="I68" s="58">
        <f>I73</f>
        <v>21979.9</v>
      </c>
      <c r="J68" s="45"/>
      <c r="K68" s="65"/>
      <c r="L68" s="27"/>
    </row>
    <row r="69" spans="2:12" ht="30" customHeight="1" x14ac:dyDescent="0.25">
      <c r="C69" s="53"/>
      <c r="D69" s="53"/>
      <c r="E69" s="53"/>
      <c r="F69" s="53"/>
      <c r="G69" s="53"/>
      <c r="H69" s="53"/>
      <c r="I69" s="53">
        <v>2</v>
      </c>
      <c r="J69" s="53"/>
    </row>
    <row r="70" spans="2:12" ht="24.6" hidden="1" customHeight="1" x14ac:dyDescent="0.25">
      <c r="C70" s="53"/>
      <c r="D70" s="53"/>
      <c r="E70" s="53"/>
      <c r="F70" s="53"/>
      <c r="G70" s="53"/>
      <c r="H70" s="53"/>
      <c r="I70" s="72"/>
      <c r="J70" s="72"/>
    </row>
    <row r="71" spans="2:12" s="8" customFormat="1" x14ac:dyDescent="0.25">
      <c r="B71" s="47" t="s">
        <v>8</v>
      </c>
      <c r="C71" s="47">
        <v>2</v>
      </c>
      <c r="D71" s="47">
        <v>3</v>
      </c>
      <c r="E71" s="47">
        <v>4</v>
      </c>
      <c r="F71" s="47">
        <v>5</v>
      </c>
      <c r="G71" s="47" t="s">
        <v>18</v>
      </c>
      <c r="H71" s="47" t="s">
        <v>19</v>
      </c>
      <c r="I71" s="47" t="s">
        <v>20</v>
      </c>
      <c r="J71" s="84"/>
      <c r="K71" s="64"/>
      <c r="L71" s="26"/>
    </row>
    <row r="72" spans="2:12" s="8" customFormat="1" ht="15.75" customHeight="1" x14ac:dyDescent="0.25">
      <c r="B72" s="16"/>
      <c r="C72" s="10" t="s">
        <v>3</v>
      </c>
      <c r="D72" s="11"/>
      <c r="E72" s="11"/>
      <c r="F72" s="11"/>
      <c r="G72" s="11"/>
      <c r="H72" s="11"/>
      <c r="I72" s="11"/>
      <c r="J72" s="45"/>
      <c r="K72" s="64"/>
      <c r="L72" s="27"/>
    </row>
    <row r="73" spans="2:12" s="8" customFormat="1" ht="21" customHeight="1" x14ac:dyDescent="0.25">
      <c r="B73" s="48"/>
      <c r="C73" s="10" t="s">
        <v>4</v>
      </c>
      <c r="D73" s="11">
        <v>30009.200000000001</v>
      </c>
      <c r="E73" s="11">
        <v>25716.400000000001</v>
      </c>
      <c r="F73" s="11">
        <v>25716.400000000001</v>
      </c>
      <c r="G73" s="11">
        <v>25716.400000000001</v>
      </c>
      <c r="H73" s="11">
        <v>21114.2</v>
      </c>
      <c r="I73" s="11">
        <v>21979.9</v>
      </c>
      <c r="J73" s="45"/>
      <c r="K73" s="64"/>
      <c r="L73" s="27"/>
    </row>
    <row r="74" spans="2:12" s="8" customFormat="1" ht="23.25" hidden="1" customHeight="1" x14ac:dyDescent="0.25">
      <c r="B74" s="4"/>
      <c r="C74" s="49" t="s">
        <v>5</v>
      </c>
      <c r="D74" s="5"/>
      <c r="E74" s="5"/>
      <c r="F74" s="5"/>
      <c r="G74" s="5"/>
      <c r="H74" s="5"/>
      <c r="I74" s="5"/>
      <c r="J74" s="85"/>
      <c r="K74" s="64"/>
      <c r="L74" s="26"/>
    </row>
    <row r="75" spans="2:12" s="8" customFormat="1" ht="36" customHeight="1" x14ac:dyDescent="0.25">
      <c r="B75" s="56" t="s">
        <v>23</v>
      </c>
      <c r="C75" s="57" t="s">
        <v>38</v>
      </c>
      <c r="D75" s="58">
        <f>D77+D78</f>
        <v>454063.1</v>
      </c>
      <c r="E75" s="58">
        <f>E77+E78</f>
        <v>402439</v>
      </c>
      <c r="F75" s="58">
        <f t="shared" ref="F75:G75" si="22">F77+F78</f>
        <v>292114.5</v>
      </c>
      <c r="G75" s="58">
        <f t="shared" si="22"/>
        <v>292114.5</v>
      </c>
      <c r="H75" s="58">
        <f t="shared" ref="H75:I75" si="23">H77+H78</f>
        <v>304287.90000000002</v>
      </c>
      <c r="I75" s="58">
        <f t="shared" si="23"/>
        <v>304287.90000000002</v>
      </c>
      <c r="J75" s="45"/>
      <c r="K75" s="65"/>
      <c r="L75" s="27"/>
    </row>
    <row r="76" spans="2:12" s="8" customFormat="1" ht="18" customHeight="1" x14ac:dyDescent="0.25">
      <c r="B76" s="16"/>
      <c r="C76" s="10" t="s">
        <v>3</v>
      </c>
      <c r="D76" s="11"/>
      <c r="E76" s="11"/>
      <c r="F76" s="11"/>
      <c r="G76" s="11"/>
      <c r="H76" s="11"/>
      <c r="I76" s="11"/>
      <c r="J76" s="45"/>
      <c r="K76" s="64"/>
      <c r="L76" s="27"/>
    </row>
    <row r="77" spans="2:12" s="8" customFormat="1" ht="25.15" customHeight="1" x14ac:dyDescent="0.25">
      <c r="B77" s="48"/>
      <c r="C77" s="10" t="s">
        <v>4</v>
      </c>
      <c r="D77" s="11">
        <v>328794.5</v>
      </c>
      <c r="E77" s="11">
        <v>309654.5</v>
      </c>
      <c r="F77" s="11">
        <v>292114.5</v>
      </c>
      <c r="G77" s="11">
        <v>292114.5</v>
      </c>
      <c r="H77" s="11">
        <v>304287.90000000002</v>
      </c>
      <c r="I77" s="11">
        <v>304287.90000000002</v>
      </c>
      <c r="J77" s="45"/>
      <c r="K77" s="66"/>
      <c r="L77" s="27"/>
    </row>
    <row r="78" spans="2:12" s="8" customFormat="1" ht="20.45" customHeight="1" x14ac:dyDescent="0.25">
      <c r="B78" s="16"/>
      <c r="C78" s="10" t="s">
        <v>5</v>
      </c>
      <c r="D78" s="11">
        <v>125268.6</v>
      </c>
      <c r="E78" s="11">
        <v>92784.5</v>
      </c>
      <c r="F78" s="11">
        <v>0</v>
      </c>
      <c r="G78" s="11">
        <v>0</v>
      </c>
      <c r="H78" s="11">
        <v>0</v>
      </c>
      <c r="I78" s="11">
        <v>0</v>
      </c>
      <c r="J78" s="82"/>
      <c r="K78" s="113"/>
      <c r="L78" s="114"/>
    </row>
    <row r="79" spans="2:12" ht="38.450000000000003" customHeight="1" x14ac:dyDescent="0.25">
      <c r="B79" s="56" t="s">
        <v>24</v>
      </c>
      <c r="C79" s="57" t="s">
        <v>39</v>
      </c>
      <c r="D79" s="58">
        <f>D81+D82</f>
        <v>1900.6</v>
      </c>
      <c r="E79" s="58">
        <f>E81</f>
        <v>2950.6</v>
      </c>
      <c r="F79" s="58">
        <f t="shared" ref="F79:G79" si="24">F81</f>
        <v>2950.6</v>
      </c>
      <c r="G79" s="58">
        <f t="shared" si="24"/>
        <v>2950.6</v>
      </c>
      <c r="H79" s="58">
        <f t="shared" ref="H79:I79" si="25">H81+H82</f>
        <v>0</v>
      </c>
      <c r="I79" s="58">
        <f t="shared" si="25"/>
        <v>0</v>
      </c>
      <c r="J79" s="45"/>
      <c r="K79" s="67"/>
      <c r="L79" s="27"/>
    </row>
    <row r="80" spans="2:12" ht="18" customHeight="1" x14ac:dyDescent="0.25">
      <c r="B80" s="16"/>
      <c r="C80" s="10" t="s">
        <v>3</v>
      </c>
      <c r="D80" s="11"/>
      <c r="E80" s="11"/>
      <c r="F80" s="11"/>
      <c r="G80" s="11"/>
      <c r="H80" s="11"/>
      <c r="I80" s="11"/>
      <c r="J80" s="45"/>
      <c r="K80" s="68"/>
      <c r="L80" s="27"/>
    </row>
    <row r="81" spans="2:12" ht="20.45" customHeight="1" x14ac:dyDescent="0.25">
      <c r="B81" s="48"/>
      <c r="C81" s="10" t="s">
        <v>4</v>
      </c>
      <c r="D81" s="11">
        <v>1900.6</v>
      </c>
      <c r="E81" s="11">
        <v>2950.6</v>
      </c>
      <c r="F81" s="11">
        <v>2950.6</v>
      </c>
      <c r="G81" s="11">
        <v>2950.6</v>
      </c>
      <c r="H81" s="11">
        <v>0</v>
      </c>
      <c r="I81" s="11">
        <v>0</v>
      </c>
      <c r="J81" s="45"/>
      <c r="K81" s="68"/>
      <c r="L81" s="27"/>
    </row>
    <row r="82" spans="2:12" ht="19.899999999999999" hidden="1" customHeight="1" x14ac:dyDescent="0.25">
      <c r="B82" s="16"/>
      <c r="C82" s="10" t="s">
        <v>5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45"/>
      <c r="K82" s="68"/>
      <c r="L82" s="27"/>
    </row>
    <row r="83" spans="2:12" ht="29.45" customHeight="1" x14ac:dyDescent="0.25">
      <c r="B83" s="56" t="s">
        <v>25</v>
      </c>
      <c r="C83" s="57" t="s">
        <v>41</v>
      </c>
      <c r="D83" s="58">
        <f>D85</f>
        <v>6270.8</v>
      </c>
      <c r="E83" s="58">
        <f>E85</f>
        <v>3341.6</v>
      </c>
      <c r="F83" s="58">
        <f t="shared" ref="F83:G83" si="26">F85</f>
        <v>3341.6</v>
      </c>
      <c r="G83" s="58">
        <f t="shared" si="26"/>
        <v>3341.6</v>
      </c>
      <c r="H83" s="58">
        <f>H85</f>
        <v>7341.6</v>
      </c>
      <c r="I83" s="58">
        <f t="shared" ref="I83" si="27">I85</f>
        <v>0</v>
      </c>
      <c r="J83" s="45"/>
      <c r="K83" s="67"/>
      <c r="L83" s="27"/>
    </row>
    <row r="84" spans="2:12" ht="15.75" x14ac:dyDescent="0.25">
      <c r="B84" s="16"/>
      <c r="C84" s="10" t="s">
        <v>3</v>
      </c>
      <c r="D84" s="11"/>
      <c r="E84" s="11"/>
      <c r="F84" s="11"/>
      <c r="G84" s="11"/>
      <c r="H84" s="11"/>
      <c r="I84" s="11"/>
      <c r="J84" s="45"/>
      <c r="K84" s="68"/>
      <c r="L84" s="27"/>
    </row>
    <row r="85" spans="2:12" ht="18.600000000000001" customHeight="1" x14ac:dyDescent="0.25">
      <c r="B85" s="48"/>
      <c r="C85" s="10" t="s">
        <v>4</v>
      </c>
      <c r="D85" s="11">
        <v>6270.8</v>
      </c>
      <c r="E85" s="11">
        <v>3341.6</v>
      </c>
      <c r="F85" s="11">
        <v>3341.6</v>
      </c>
      <c r="G85" s="11">
        <v>3341.6</v>
      </c>
      <c r="H85" s="11">
        <v>7341.6</v>
      </c>
      <c r="I85" s="11">
        <v>0</v>
      </c>
      <c r="J85" s="45"/>
      <c r="K85" s="68"/>
      <c r="L85" s="27"/>
    </row>
    <row r="86" spans="2:12" ht="4.9000000000000004" hidden="1" customHeight="1" x14ac:dyDescent="0.25">
      <c r="B86" s="16"/>
      <c r="C86" s="10" t="s">
        <v>5</v>
      </c>
      <c r="D86" s="11"/>
      <c r="E86" s="11"/>
      <c r="F86" s="11"/>
      <c r="G86" s="11"/>
      <c r="H86" s="11"/>
      <c r="I86" s="11"/>
      <c r="J86" s="45"/>
      <c r="K86" s="68"/>
      <c r="L86" s="27"/>
    </row>
    <row r="87" spans="2:12" ht="63" x14ac:dyDescent="0.25">
      <c r="B87" s="56" t="s">
        <v>48</v>
      </c>
      <c r="C87" s="57" t="s">
        <v>49</v>
      </c>
      <c r="D87" s="58">
        <f>D89</f>
        <v>4892.5</v>
      </c>
      <c r="E87" s="58">
        <f>E89</f>
        <v>4892.5</v>
      </c>
      <c r="F87" s="58">
        <f t="shared" ref="F87:G87" si="28">F89</f>
        <v>4892.5</v>
      </c>
      <c r="G87" s="58">
        <f t="shared" si="28"/>
        <v>35</v>
      </c>
      <c r="H87" s="58">
        <f t="shared" ref="H87:I87" si="29">H89</f>
        <v>35</v>
      </c>
      <c r="I87" s="58">
        <f t="shared" si="29"/>
        <v>35</v>
      </c>
      <c r="J87" s="45"/>
      <c r="K87" s="68"/>
      <c r="L87" s="27"/>
    </row>
    <row r="88" spans="2:12" ht="15.75" x14ac:dyDescent="0.25">
      <c r="B88" s="16"/>
      <c r="C88" s="10" t="s">
        <v>3</v>
      </c>
      <c r="D88" s="11"/>
      <c r="E88" s="11"/>
      <c r="F88" s="11"/>
      <c r="G88" s="11"/>
      <c r="H88" s="11"/>
      <c r="I88" s="11"/>
      <c r="J88" s="45"/>
      <c r="L88" s="27"/>
    </row>
    <row r="89" spans="2:12" ht="15.75" x14ac:dyDescent="0.25">
      <c r="B89" s="48"/>
      <c r="C89" s="10" t="s">
        <v>4</v>
      </c>
      <c r="D89" s="50">
        <v>4892.5</v>
      </c>
      <c r="E89" s="50">
        <v>4892.5</v>
      </c>
      <c r="F89" s="50">
        <v>4892.5</v>
      </c>
      <c r="G89" s="11">
        <v>35</v>
      </c>
      <c r="H89" s="11">
        <v>35</v>
      </c>
      <c r="I89" s="11">
        <v>35</v>
      </c>
      <c r="J89" s="45" t="s">
        <v>52</v>
      </c>
      <c r="L89" s="27"/>
    </row>
    <row r="90" spans="2:12" ht="23.45" customHeight="1" x14ac:dyDescent="0.25">
      <c r="B90" s="100"/>
      <c r="C90" s="41"/>
      <c r="D90" s="95"/>
      <c r="E90" s="95"/>
      <c r="F90" s="95"/>
      <c r="G90" s="93"/>
      <c r="H90" s="93"/>
      <c r="I90" s="93"/>
      <c r="J90" s="45"/>
      <c r="L90" s="27"/>
    </row>
    <row r="91" spans="2:12" s="98" customFormat="1" ht="48" customHeight="1" x14ac:dyDescent="0.25">
      <c r="B91" s="94"/>
      <c r="C91" s="99" t="s">
        <v>54</v>
      </c>
      <c r="D91" s="95"/>
      <c r="E91" s="95"/>
      <c r="F91" s="95"/>
      <c r="G91" s="103" t="s">
        <v>53</v>
      </c>
      <c r="H91" s="104"/>
      <c r="I91" s="104"/>
      <c r="J91" s="73"/>
      <c r="K91" s="96"/>
      <c r="L91" s="97"/>
    </row>
    <row r="92" spans="2:12" ht="34.15" customHeight="1" x14ac:dyDescent="0.25">
      <c r="B92" s="40"/>
      <c r="C92" s="44"/>
      <c r="D92" s="45"/>
      <c r="E92" s="45"/>
      <c r="F92" s="46"/>
      <c r="G92" s="45"/>
      <c r="H92" s="45"/>
      <c r="I92" s="101" t="s">
        <v>6</v>
      </c>
      <c r="J92" s="43"/>
      <c r="L92" s="27"/>
    </row>
  </sheetData>
  <mergeCells count="18">
    <mergeCell ref="K11:L11"/>
    <mergeCell ref="B11:I11"/>
    <mergeCell ref="F6:I6"/>
    <mergeCell ref="F8:I8"/>
    <mergeCell ref="F9:I9"/>
    <mergeCell ref="E7:I7"/>
    <mergeCell ref="K59:L59"/>
    <mergeCell ref="K55:L55"/>
    <mergeCell ref="K12:L13"/>
    <mergeCell ref="K14:L14"/>
    <mergeCell ref="K78:L78"/>
    <mergeCell ref="K50:K51"/>
    <mergeCell ref="K33:K35"/>
    <mergeCell ref="F1:I1"/>
    <mergeCell ref="F2:I2"/>
    <mergeCell ref="F3:I3"/>
    <mergeCell ref="F4:I4"/>
    <mergeCell ref="G91:I91"/>
  </mergeCells>
  <pageMargins left="1.1023622047244095" right="0.39370078740157483" top="1.1811023622047245" bottom="0" header="0" footer="0"/>
  <pageSetup paperSize="9" scale="92" orientation="landscape" r:id="rId1"/>
  <rowBreaks count="2" manualBreakCount="2">
    <brk id="36" min="1" max="9" man="1"/>
    <brk id="70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2020-2025</vt:lpstr>
      <vt:lpstr>'2020-2025'!Область_печати</vt:lpstr>
    </vt:vector>
  </TitlesOfParts>
  <Company>GorFU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Lezina</dc:creator>
  <cp:lastModifiedBy>Ким Екатерина Игоревна</cp:lastModifiedBy>
  <cp:lastPrinted>2021-01-22T10:51:16Z</cp:lastPrinted>
  <dcterms:created xsi:type="dcterms:W3CDTF">2015-05-13T06:50:54Z</dcterms:created>
  <dcterms:modified xsi:type="dcterms:W3CDTF">2021-01-27T14:43:09Z</dcterms:modified>
</cp:coreProperties>
</file>